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tart Here" sheetId="1" r:id="rId1"/>
    <sheet name="Assessment" sheetId="2" r:id="rId2"/>
    <sheet name="Milestones" sheetId="3" r:id="rId3"/>
    <sheet name="Issues" sheetId="4" r:id="rId4"/>
    <sheet name="Dashboard" sheetId="5" r:id="rId5"/>
    <sheet name="Scenario" sheetId="6" r:id="rId6"/>
    <sheet name="Action Plan" sheetId="7" r:id="rId7"/>
  </sheets>
  <definedNames>
    <definedName name="_xlnm._FilterDatabase" localSheetId="6" hidden="1">'Action Plan'!$A$5:$G$10</definedName>
  </definedNames>
  <calcPr calcId="124519" fullCalcOnLoad="1"/>
</workbook>
</file>

<file path=xl/sharedStrings.xml><?xml version="1.0" encoding="utf-8"?>
<sst xmlns="http://schemas.openxmlformats.org/spreadsheetml/2006/main" count="216" uniqueCount="143">
  <si>
    <t>03 / PROJECT HEALTH CHECK</t>
  </si>
  <si>
    <t>ตรวจสุขภาพโครงการรอบด้าน · Professional Edition · Sample data included</t>
  </si>
  <si>
    <t>เริ่มใช้งานใน 5 ขั้นตอน</t>
  </si>
  <si>
    <t>1 · COPY</t>
  </si>
  <si>
    <t>เก็บไฟล์ต้นฉบับไว้ แล้วทำสำเนาสำหรับโครงการ/องค์กรของคุณ</t>
  </si>
  <si>
    <t>2 · INPUT</t>
  </si>
  <si>
    <t>แทนที่ข้อมูลตัวอย่างในช่องสีเหลือง โดยเริ่มจาก Baseline และ Assumptions</t>
  </si>
  <si>
    <t>3 · REVIEW</t>
  </si>
  <si>
    <t>ตรวจสูตรและสมมติฐานกับเจ้าของข้อมูลหรือ Finance ก่อนใช้ตัดสินใจ</t>
  </si>
  <si>
    <t>4 · DECIDE</t>
  </si>
  <si>
    <t>อ่าน Dashboard, Management Insight และ Scenario เพื่อเลือกสิ่งที่ต้องทำ</t>
  </si>
  <si>
    <t>5 · ACT</t>
  </si>
  <si>
    <t>ระบุเจ้าของ กำหนดเส้นตาย และติดตามผลใน Action Plan</t>
  </si>
  <si>
    <t>โครงสร้างไฟล์</t>
  </si>
  <si>
    <t>Tab</t>
  </si>
  <si>
    <t>หน้าที่</t>
  </si>
  <si>
    <t>สี</t>
  </si>
  <si>
    <t>สิ่งที่ต้องทำ</t>
  </si>
  <si>
    <t>Assessment</t>
  </si>
  <si>
    <t>คะแนนสุขภาพ 10 มิติ</t>
  </si>
  <si>
    <t>เหลือง = กรอก / ฟ้า = สูตร</t>
  </si>
  <si>
    <t>แทนข้อมูลตัวอย่าง</t>
  </si>
  <si>
    <t>Milestones</t>
  </si>
  <si>
    <t>ติดตามแผนและ Forecast</t>
  </si>
  <si>
    <t>Issues</t>
  </si>
  <si>
    <t>ประเด็นที่ต้อง Escalate</t>
  </si>
  <si>
    <t>Dashboard</t>
  </si>
  <si>
    <t>ภาพรวมสำหรับ Steering Committee</t>
  </si>
  <si>
    <t>Scenario</t>
  </si>
  <si>
    <t>ผลจาก Recovery Actions</t>
  </si>
  <si>
    <t>Action Plan</t>
  </si>
  <si>
    <t>เจ้าของและเส้นตาย</t>
  </si>
  <si>
    <t>หลักคิดที่ใช้</t>
  </si>
  <si>
    <t>01</t>
  </si>
  <si>
    <t>คะแนนต้องมี Evidence ไม่ใช่ความรู้สึก</t>
  </si>
  <si>
    <t>02</t>
  </si>
  <si>
    <t>รายงานแนวโน้มควบคู่สถานะปัจจุบัน</t>
  </si>
  <si>
    <t>03</t>
  </si>
  <si>
    <t>Escalate เฉพาะเรื่องที่ต้องการ Decision หรือ Support</t>
  </si>
  <si>
    <t>การใช้งานและข้อจำกัด</t>
  </si>
  <si>
    <t>ใช้ฟรี ปรับใช้ และแชร์ต่อได้โดยไม่ต้องลงทะเบียน · รองรับ Excel และการ Import เข้า Google Sheets · สูตรและคำแนะนำเป็นเครื่องมือช่วยตัดสินใจ ไม่แทนการตรวจสอบด้านบัญชี กฎหมาย ความปลอดภัย หรือวิชาชีพที่เกี่ยวข้อง · ThinkToFinish — Measure → Understand → Decide → Act → Finish</t>
  </si>
  <si>
    <t>PROJECT HEALTH ASSESSMENT</t>
  </si>
  <si>
    <t>1 = Critical, 3 = Attention, 5 = Strong</t>
  </si>
  <si>
    <t>Dimension</t>
  </si>
  <si>
    <t>Weight</t>
  </si>
  <si>
    <t>Score 1–5</t>
  </si>
  <si>
    <t>Weighted Score</t>
  </si>
  <si>
    <t>Evidence / Finding</t>
  </si>
  <si>
    <t>Owner</t>
  </si>
  <si>
    <t>Scope stability</t>
  </si>
  <si>
    <t>ระบุหลักฐานและแนวโน้ม</t>
  </si>
  <si>
    <t>ระบุ Owner</t>
  </si>
  <si>
    <t>Schedule</t>
  </si>
  <si>
    <t>Cost</t>
  </si>
  <si>
    <t>Quality</t>
  </si>
  <si>
    <t>Risk management</t>
  </si>
  <si>
    <t>Resources</t>
  </si>
  <si>
    <t>Stakeholder alignment</t>
  </si>
  <si>
    <t>Governance &amp; decisions</t>
  </si>
  <si>
    <t>Benefits realization</t>
  </si>
  <si>
    <t>Change &amp; adoption</t>
  </si>
  <si>
    <t>MILESTONE CONTROL</t>
  </si>
  <si>
    <t>Forecast date ควรอัปเดตทุกงวดรายงาน</t>
  </si>
  <si>
    <t>Milestone</t>
  </si>
  <si>
    <t>Planned Date</t>
  </si>
  <si>
    <t>Forecast Date</t>
  </si>
  <si>
    <t>Variance Days</t>
  </si>
  <si>
    <t>Critical?</t>
  </si>
  <si>
    <t>Status</t>
  </si>
  <si>
    <t>Recovery Note</t>
  </si>
  <si>
    <t>Design sign-off</t>
  </si>
  <si>
    <t>Yes</t>
  </si>
  <si>
    <t>Done</t>
  </si>
  <si>
    <t>PM / Workstream</t>
  </si>
  <si>
    <t>ระบุ action และ dependency</t>
  </si>
  <si>
    <t>Build complete</t>
  </si>
  <si>
    <t>UAT complete</t>
  </si>
  <si>
    <t>In Progress</t>
  </si>
  <si>
    <t>Training complete</t>
  </si>
  <si>
    <t>No</t>
  </si>
  <si>
    <t>Not Started</t>
  </si>
  <si>
    <t>Go-live</t>
  </si>
  <si>
    <t>ISSUE &amp; DECISION LOG</t>
  </si>
  <si>
    <t>ใช้สำหรับประเด็นที่เกิดแล้วและต้องการการตัดสินใจ</t>
  </si>
  <si>
    <t>ID</t>
  </si>
  <si>
    <t>Category</t>
  </si>
  <si>
    <t>Issue / Decision</t>
  </si>
  <si>
    <t>Severity 1–5</t>
  </si>
  <si>
    <t>Age Days</t>
  </si>
  <si>
    <t>Due Date</t>
  </si>
  <si>
    <t>Decision / Next Step</t>
  </si>
  <si>
    <t>I-01</t>
  </si>
  <si>
    <t>UAT environment พร้อมช้ากว่าแผน</t>
  </si>
  <si>
    <t>Open</t>
  </si>
  <si>
    <t>ระบุ decision/action</t>
  </si>
  <si>
    <t>I-02</t>
  </si>
  <si>
    <t>Resource</t>
  </si>
  <si>
    <t>Business SME มีเวลาจำกัด</t>
  </si>
  <si>
    <t>Escalated</t>
  </si>
  <si>
    <t>I-03</t>
  </si>
  <si>
    <t>Integration change request รออนุมัติ</t>
  </si>
  <si>
    <t>I-04</t>
  </si>
  <si>
    <t>Defect retest backlog</t>
  </si>
  <si>
    <t>PROJECT HEALTH DASHBOARD</t>
  </si>
  <si>
    <t>สถานะรวมต้องอ่านคู่กับมิติที่อ่อนที่สุดและแนวโน้ม</t>
  </si>
  <si>
    <t>HEALTH SCORE</t>
  </si>
  <si>
    <t>STATUS</t>
  </si>
  <si>
    <t>LATE MILESTONES</t>
  </si>
  <si>
    <t>OPEN HIGH ISSUES</t>
  </si>
  <si>
    <t>MAX DELAY (DAYS)</t>
  </si>
  <si>
    <t>MANAGEMENT INSIGHT</t>
  </si>
  <si>
    <t>RECOVERY SCENARIO</t>
  </si>
  <si>
    <t>ประมาณผลเมื่อยกระดับมิติที่อ่อนด้วย Action ที่กำหนด</t>
  </si>
  <si>
    <t>Schedule Score</t>
  </si>
  <si>
    <t>Cost Score</t>
  </si>
  <si>
    <t>Resources Score</t>
  </si>
  <si>
    <t>Adoption Score</t>
  </si>
  <si>
    <t>Projected Health</t>
  </si>
  <si>
    <t>Decision</t>
  </si>
  <si>
    <t>No intervention</t>
  </si>
  <si>
    <t>เทียบ effort กับผลสุขภาพที่คาด</t>
  </si>
  <si>
    <t>Focused recovery</t>
  </si>
  <si>
    <t>Executive intervention</t>
  </si>
  <si>
    <t>ACTION PLAN</t>
  </si>
  <si>
    <t>เปลี่ยน Insight ให้เป็นงานที่มีเจ้าของและเส้นตาย</t>
  </si>
  <si>
    <t>Priority</t>
  </si>
  <si>
    <t>Trigger / Finding</t>
  </si>
  <si>
    <t>Recommended Action</t>
  </si>
  <si>
    <t>Evidence / Result</t>
  </si>
  <si>
    <t>P1</t>
  </si>
  <si>
    <t>Health &lt; 50%</t>
  </si>
  <si>
    <t>ตั้ง Recovery Plan, Decision Cadence และ Sponsor Review รายสัปดาห์</t>
  </si>
  <si>
    <t>ระบุเจ้าของ</t>
  </si>
  <si>
    <t>Critical milestone delay &gt; 10 วัน</t>
  </si>
  <si>
    <t>ทำ Critical Path recovery และยืนยัน Scope/Resource trade-off</t>
  </si>
  <si>
    <t>Issue severity 4–5 ค้างเกิน 7 วัน</t>
  </si>
  <si>
    <t>Escalate พร้อมทางเลือก ผลกระทบ และ Recommended Decision</t>
  </si>
  <si>
    <t>P2</t>
  </si>
  <si>
    <t>Resource score &lt; 3</t>
  </si>
  <si>
    <t>ยืนยัน Capacity จริง ปรับลำดับงาน หรือเติมผู้เชี่ยวชาญ</t>
  </si>
  <si>
    <t>P3</t>
  </si>
  <si>
    <t>Benefits score &lt; 3</t>
  </si>
  <si>
    <t>ทบทวน Benefit Owner, Baseline และ Tracking Plan</t>
  </si>
</sst>
</file>

<file path=xl/styles.xml><?xml version="1.0" encoding="utf-8"?>
<styleSheet xmlns="http://schemas.openxmlformats.org/spreadsheetml/2006/main">
  <numFmts count="5">
    <numFmt numFmtId="164" formatCode="0.0%"/>
    <numFmt numFmtId="165" formatCode="#,##0.00;[Red]-#,##0.00"/>
    <numFmt numFmtId="166" formatCode="dd mmm yyyy"/>
    <numFmt numFmtId="167" formatCode="#,##0;[Red]-#,##0"/>
    <numFmt numFmtId="168" formatCode="#,##0.0"/>
  </numFmts>
  <fonts count="11">
    <font>
      <sz val="11"/>
      <color theme="1"/>
      <name val="Calibri"/>
      <family val="2"/>
      <scheme val="minor"/>
    </font>
    <font>
      <b/>
      <sz val="23"/>
      <color rgb="FFFFFFFF"/>
      <name val="Calibri"/>
      <family val="2"/>
      <scheme val="minor"/>
    </font>
    <font>
      <sz val="10"/>
      <color rgb="FFBCD1EC"/>
      <name val="Calibri"/>
      <family val="2"/>
      <scheme val="minor"/>
    </font>
    <font>
      <b/>
      <sz val="11"/>
      <color rgb="FF081229"/>
      <name val="Calibri"/>
      <family val="2"/>
      <scheme val="minor"/>
    </font>
    <font>
      <b/>
      <sz val="9"/>
      <color rgb="FF17243A"/>
      <name val="Calibri"/>
      <family val="2"/>
      <scheme val="minor"/>
    </font>
    <font>
      <sz val="9"/>
      <color rgb="FF17243A"/>
      <name val="Calibri"/>
      <family val="2"/>
      <scheme val="minor"/>
    </font>
    <font>
      <b/>
      <sz val="9"/>
      <color rgb="FFFFFFFF"/>
      <name val="Calibri"/>
      <family val="2"/>
      <scheme val="minor"/>
    </font>
    <font>
      <i/>
      <sz val="8"/>
      <color rgb="FF61708A"/>
      <name val="Calibri"/>
      <family val="2"/>
      <scheme val="minor"/>
    </font>
    <font>
      <b/>
      <sz val="9"/>
      <color rgb="FFB7CAE5"/>
      <name val="Calibri"/>
      <family val="2"/>
      <scheme val="minor"/>
    </font>
    <font>
      <b/>
      <sz val="19"/>
      <color rgb="FF6EE7FF"/>
      <name val="Calibri"/>
      <family val="2"/>
      <scheme val="minor"/>
    </font>
    <font>
      <b/>
      <sz val="14"/>
      <color rgb="FF6EE7FF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81229"/>
        <bgColor indexed="64"/>
      </patternFill>
    </fill>
    <fill>
      <patternFill patternType="solid">
        <fgColor rgb="FF6EE7FF"/>
        <bgColor indexed="64"/>
      </patternFill>
    </fill>
    <fill>
      <patternFill patternType="solid">
        <fgColor rgb="FFF5F8FC"/>
        <bgColor indexed="64"/>
      </patternFill>
    </fill>
    <fill>
      <patternFill patternType="solid">
        <fgColor rgb="FF10213F"/>
        <bgColor indexed="64"/>
      </patternFill>
    </fill>
    <fill>
      <patternFill patternType="solid">
        <fgColor rgb="FFFFF3C4"/>
        <bgColor indexed="64"/>
      </patternFill>
    </fill>
    <fill>
      <patternFill patternType="solid">
        <fgColor rgb="FFE8F7FB"/>
        <bgColor indexed="64"/>
      </patternFill>
    </fill>
  </fills>
  <borders count="3">
    <border>
      <left/>
      <right/>
      <top/>
      <bottom/>
      <diagonal/>
    </border>
    <border>
      <left style="thin">
        <color rgb="FFDCE4EF"/>
      </left>
      <right style="thin">
        <color rgb="FFDCE4EF"/>
      </right>
      <top style="thin">
        <color rgb="FFDCE4EF"/>
      </top>
      <bottom style="thin">
        <color rgb="FFDCE4EF"/>
      </bottom>
      <diagonal/>
    </border>
    <border>
      <left style="thin">
        <color rgb="FF10213F"/>
      </left>
      <right style="thin">
        <color rgb="FF10213F"/>
      </right>
      <top style="thin">
        <color rgb="FF10213F"/>
      </top>
      <bottom style="thin">
        <color rgb="FF10213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3" borderId="0" xfId="0" applyFont="1" applyFill="1" applyAlignment="1">
      <alignment vertical="center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5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5" fillId="6" borderId="1" xfId="0" applyFont="1" applyFill="1" applyBorder="1" applyAlignment="1" applyProtection="1">
      <alignment vertical="top" wrapText="1"/>
      <protection locked="0"/>
    </xf>
    <xf numFmtId="164" fontId="5" fillId="6" borderId="1" xfId="0" applyNumberFormat="1" applyFont="1" applyFill="1" applyBorder="1" applyProtection="1">
      <protection locked="0"/>
    </xf>
    <xf numFmtId="165" fontId="5" fillId="6" borderId="1" xfId="0" applyNumberFormat="1" applyFont="1" applyFill="1" applyBorder="1" applyProtection="1">
      <protection locked="0"/>
    </xf>
    <xf numFmtId="165" fontId="5" fillId="7" borderId="1" xfId="0" applyNumberFormat="1" applyFont="1" applyFill="1" applyBorder="1"/>
    <xf numFmtId="166" fontId="5" fillId="6" borderId="1" xfId="0" applyNumberFormat="1" applyFont="1" applyFill="1" applyBorder="1" applyProtection="1">
      <protection locked="0"/>
    </xf>
    <xf numFmtId="167" fontId="5" fillId="7" borderId="1" xfId="0" applyNumberFormat="1" applyFont="1" applyFill="1" applyBorder="1"/>
    <xf numFmtId="0" fontId="8" fillId="5" borderId="0" xfId="0" applyFont="1" applyFill="1" applyAlignment="1">
      <alignment horizontal="center" vertical="center"/>
    </xf>
    <xf numFmtId="164" fontId="9" fillId="5" borderId="0" xfId="0" applyNumberFormat="1" applyFont="1" applyFill="1" applyAlignment="1">
      <alignment horizontal="center" vertical="center"/>
    </xf>
    <xf numFmtId="0" fontId="10" fillId="5" borderId="0" xfId="0" applyFont="1" applyFill="1" applyAlignment="1">
      <alignment horizontal="center" vertical="center" wrapText="1"/>
    </xf>
    <xf numFmtId="168" fontId="9" fillId="5" borderId="0" xfId="0" applyNumberFormat="1" applyFont="1" applyFill="1" applyAlignment="1">
      <alignment horizontal="center" vertical="center"/>
    </xf>
    <xf numFmtId="0" fontId="4" fillId="7" borderId="1" xfId="0" applyFont="1" applyFill="1" applyBorder="1" applyAlignment="1">
      <alignment vertical="center" wrapText="1"/>
    </xf>
    <xf numFmtId="164" fontId="5" fillId="7" borderId="1" xfId="0" applyNumberFormat="1" applyFont="1" applyFill="1" applyBorder="1"/>
  </cellXfs>
  <cellStyles count="1">
    <cellStyle name="Normal" xfId="0" builtinId="0"/>
  </cellStyles>
  <dxfs count="3">
    <dxf>
      <font>
        <b/>
        <color rgb="FF17633B"/>
      </font>
      <fill>
        <patternFill>
          <bgColor rgb="FFDDF4E8"/>
        </patternFill>
      </fill>
      <border>
        <left style="thin">
          <color rgb="FFDCE4EF"/>
        </left>
        <right style="thin">
          <color rgb="FFDCE4EF"/>
        </right>
        <top style="thin">
          <color rgb="FFDCE4EF"/>
        </top>
        <bottom style="thin">
          <color rgb="FFDCE4EF"/>
        </bottom>
        <vertical/>
        <horizontal/>
      </border>
    </dxf>
    <dxf>
      <font>
        <b/>
        <color rgb="FF8A5A00"/>
      </font>
      <fill>
        <patternFill>
          <bgColor rgb="FFFFF0CF"/>
        </patternFill>
      </fill>
      <border>
        <left style="thin">
          <color rgb="FFDCE4EF"/>
        </left>
        <right style="thin">
          <color rgb="FFDCE4EF"/>
        </right>
        <top style="thin">
          <color rgb="FFDCE4EF"/>
        </top>
        <bottom style="thin">
          <color rgb="FFDCE4EF"/>
        </bottom>
        <vertical/>
        <horizontal/>
      </border>
    </dxf>
    <dxf>
      <font>
        <b/>
        <color rgb="FF9A2525"/>
      </font>
      <fill>
        <patternFill>
          <bgColor rgb="FFFCE1E1"/>
        </patternFill>
      </fill>
      <border>
        <left style="thin">
          <color rgb="FFDCE4EF"/>
        </left>
        <right style="thin">
          <color rgb="FFDCE4EF"/>
        </right>
        <top style="thin">
          <color rgb="FFDCE4EF"/>
        </top>
        <bottom style="thin">
          <color rgb="FFDCE4EF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Health by Dimension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Score</c:v>
          </c:tx>
          <c:cat>
            <c:strRef>
              <c:f>Assessment!$A$6:$A$15</c:f>
              <c:strCache>
                <c:ptCount val="10"/>
                <c:pt idx="0">
                  <c:v>Scope stability</c:v>
                </c:pt>
                <c:pt idx="1">
                  <c:v>Schedule</c:v>
                </c:pt>
                <c:pt idx="2">
                  <c:v>Cost</c:v>
                </c:pt>
                <c:pt idx="3">
                  <c:v>Quality</c:v>
                </c:pt>
                <c:pt idx="4">
                  <c:v>Risk management</c:v>
                </c:pt>
                <c:pt idx="5">
                  <c:v>Resources</c:v>
                </c:pt>
                <c:pt idx="6">
                  <c:v>Stakeholder alignment</c:v>
                </c:pt>
                <c:pt idx="7">
                  <c:v>Governance &amp; decisions</c:v>
                </c:pt>
                <c:pt idx="8">
                  <c:v>Benefits realization</c:v>
                </c:pt>
                <c:pt idx="9">
                  <c:v>Change &amp; adoption</c:v>
                </c:pt>
              </c:strCache>
            </c:strRef>
          </c:cat>
          <c:val>
            <c:numRef>
              <c:f>Assessment!$C$6:$C$15</c:f>
              <c:numCache>
                <c:formatCode>General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inMax"/>
        </c:scaling>
        <c:axPos val="l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ax val="5"/>
          <c:min val="0"/>
        </c:scaling>
        <c:axPos val="b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5</xdr:col>
      <xdr:colOff>390525</xdr:colOff>
      <xdr:row>28</xdr:row>
      <xdr:rowOff>238125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33"/>
  <sheetViews>
    <sheetView showGridLines="0" tabSelected="1" workbookViewId="0"/>
  </sheetViews>
  <sheetFormatPr defaultRowHeight="20" customHeight="1"/>
  <cols>
    <col min="1" max="1" width="19.7109375" customWidth="1"/>
    <col min="2" max="2" width="27.7109375" customWidth="1"/>
    <col min="3" max="3" width="54.7109375" customWidth="1"/>
    <col min="4" max="4" width="20.7109375" customWidth="1"/>
    <col min="5" max="10" width="18.7109375" customWidth="1"/>
  </cols>
  <sheetData>
    <row r="1" spans="1:10" ht="34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4" spans="1:10" ht="25" customHeight="1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</row>
    <row r="6" spans="1:10" ht="20" customHeight="1">
      <c r="A6" s="4" t="s">
        <v>3</v>
      </c>
      <c r="B6" s="5" t="s">
        <v>4</v>
      </c>
      <c r="C6" s="5"/>
      <c r="D6" s="5"/>
      <c r="E6" s="5"/>
      <c r="F6" s="5"/>
      <c r="G6" s="5"/>
      <c r="H6" s="5"/>
      <c r="I6" s="5"/>
      <c r="J6" s="5"/>
    </row>
    <row r="7" spans="1:10" ht="20" customHeight="1">
      <c r="A7" s="4" t="s">
        <v>5</v>
      </c>
      <c r="B7" s="5" t="s">
        <v>6</v>
      </c>
      <c r="C7" s="5"/>
      <c r="D7" s="5"/>
      <c r="E7" s="5"/>
      <c r="F7" s="5"/>
      <c r="G7" s="5"/>
      <c r="H7" s="5"/>
      <c r="I7" s="5"/>
      <c r="J7" s="5"/>
    </row>
    <row r="8" spans="1:10" ht="20" customHeight="1">
      <c r="A8" s="4" t="s">
        <v>7</v>
      </c>
      <c r="B8" s="5" t="s">
        <v>8</v>
      </c>
      <c r="C8" s="5"/>
      <c r="D8" s="5"/>
      <c r="E8" s="5"/>
      <c r="F8" s="5"/>
      <c r="G8" s="5"/>
      <c r="H8" s="5"/>
      <c r="I8" s="5"/>
      <c r="J8" s="5"/>
    </row>
    <row r="9" spans="1:10" ht="20" customHeight="1">
      <c r="A9" s="4" t="s">
        <v>9</v>
      </c>
      <c r="B9" s="5" t="s">
        <v>10</v>
      </c>
      <c r="C9" s="5"/>
      <c r="D9" s="5"/>
      <c r="E9" s="5"/>
      <c r="F9" s="5"/>
      <c r="G9" s="5"/>
      <c r="H9" s="5"/>
      <c r="I9" s="5"/>
      <c r="J9" s="5"/>
    </row>
    <row r="10" spans="1:10" ht="20" customHeight="1">
      <c r="A10" s="4" t="s">
        <v>11</v>
      </c>
      <c r="B10" s="5" t="s">
        <v>12</v>
      </c>
      <c r="C10" s="5"/>
      <c r="D10" s="5"/>
      <c r="E10" s="5"/>
      <c r="F10" s="5"/>
      <c r="G10" s="5"/>
      <c r="H10" s="5"/>
      <c r="I10" s="5"/>
      <c r="J10" s="5"/>
    </row>
    <row r="12" spans="1:10" ht="25" customHeight="1">
      <c r="A12" s="3" t="s">
        <v>13</v>
      </c>
      <c r="B12" s="3"/>
      <c r="C12" s="3"/>
      <c r="D12" s="3"/>
      <c r="E12" s="3"/>
      <c r="F12" s="3"/>
      <c r="G12" s="3"/>
      <c r="H12" s="3"/>
      <c r="I12" s="3"/>
      <c r="J12" s="3"/>
    </row>
    <row r="14" spans="1:10" ht="30" customHeight="1">
      <c r="A14" s="6" t="s">
        <v>14</v>
      </c>
      <c r="B14" s="6" t="s">
        <v>15</v>
      </c>
      <c r="C14" s="6" t="s">
        <v>16</v>
      </c>
      <c r="D14" s="6" t="s">
        <v>17</v>
      </c>
    </row>
    <row r="15" spans="1:10" ht="20" customHeight="1">
      <c r="A15" s="4" t="s">
        <v>18</v>
      </c>
      <c r="B15" s="5" t="s">
        <v>19</v>
      </c>
      <c r="C15" s="5" t="s">
        <v>20</v>
      </c>
      <c r="D15" s="5" t="s">
        <v>21</v>
      </c>
    </row>
    <row r="16" spans="1:10" ht="20" customHeight="1">
      <c r="A16" s="4" t="s">
        <v>22</v>
      </c>
      <c r="B16" s="5" t="s">
        <v>23</v>
      </c>
      <c r="C16" s="5" t="s">
        <v>20</v>
      </c>
      <c r="D16" s="5" t="s">
        <v>21</v>
      </c>
    </row>
    <row r="17" spans="1:10" ht="20" customHeight="1">
      <c r="A17" s="4" t="s">
        <v>24</v>
      </c>
      <c r="B17" s="5" t="s">
        <v>25</v>
      </c>
      <c r="C17" s="5" t="s">
        <v>20</v>
      </c>
      <c r="D17" s="5" t="s">
        <v>21</v>
      </c>
    </row>
    <row r="18" spans="1:10" ht="20" customHeight="1">
      <c r="A18" s="4" t="s">
        <v>26</v>
      </c>
      <c r="B18" s="5" t="s">
        <v>27</v>
      </c>
      <c r="C18" s="5" t="s">
        <v>20</v>
      </c>
      <c r="D18" s="5" t="s">
        <v>21</v>
      </c>
    </row>
    <row r="19" spans="1:10" ht="20" customHeight="1">
      <c r="A19" s="4" t="s">
        <v>28</v>
      </c>
      <c r="B19" s="5" t="s">
        <v>29</v>
      </c>
      <c r="C19" s="5" t="s">
        <v>20</v>
      </c>
      <c r="D19" s="5" t="s">
        <v>21</v>
      </c>
    </row>
    <row r="20" spans="1:10" ht="20" customHeight="1">
      <c r="A20" s="4" t="s">
        <v>30</v>
      </c>
      <c r="B20" s="5" t="s">
        <v>31</v>
      </c>
      <c r="C20" s="5" t="s">
        <v>20</v>
      </c>
      <c r="D20" s="5" t="s">
        <v>21</v>
      </c>
    </row>
    <row r="22" spans="1:10" ht="25" customHeight="1">
      <c r="A22" s="3" t="s">
        <v>32</v>
      </c>
      <c r="B22" s="3"/>
      <c r="C22" s="3"/>
      <c r="D22" s="3"/>
      <c r="E22" s="3"/>
      <c r="F22" s="3"/>
      <c r="G22" s="3"/>
      <c r="H22" s="3"/>
      <c r="I22" s="3"/>
      <c r="J22" s="3"/>
    </row>
    <row r="24" spans="1:10" ht="20" customHeight="1">
      <c r="A24" s="4" t="s">
        <v>33</v>
      </c>
      <c r="B24" s="5" t="s">
        <v>34</v>
      </c>
      <c r="C24" s="5"/>
      <c r="D24" s="5"/>
      <c r="E24" s="5"/>
      <c r="F24" s="5"/>
      <c r="G24" s="5"/>
      <c r="H24" s="5"/>
      <c r="I24" s="5"/>
      <c r="J24" s="5"/>
    </row>
    <row r="25" spans="1:10" ht="20" customHeight="1">
      <c r="A25" s="4" t="s">
        <v>35</v>
      </c>
      <c r="B25" s="5" t="s">
        <v>36</v>
      </c>
      <c r="C25" s="5"/>
      <c r="D25" s="5"/>
      <c r="E25" s="5"/>
      <c r="F25" s="5"/>
      <c r="G25" s="5"/>
      <c r="H25" s="5"/>
      <c r="I25" s="5"/>
      <c r="J25" s="5"/>
    </row>
    <row r="26" spans="1:10" ht="20" customHeight="1">
      <c r="A26" s="4" t="s">
        <v>37</v>
      </c>
      <c r="B26" s="5" t="s">
        <v>38</v>
      </c>
      <c r="C26" s="5"/>
      <c r="D26" s="5"/>
      <c r="E26" s="5"/>
      <c r="F26" s="5"/>
      <c r="G26" s="5"/>
      <c r="H26" s="5"/>
      <c r="I26" s="5"/>
      <c r="J26" s="5"/>
    </row>
    <row r="29" spans="1:10" ht="25" customHeight="1">
      <c r="A29" s="3" t="s">
        <v>39</v>
      </c>
      <c r="B29" s="3"/>
      <c r="C29" s="3"/>
      <c r="D29" s="3"/>
      <c r="E29" s="3"/>
      <c r="F29" s="3"/>
      <c r="G29" s="3"/>
      <c r="H29" s="3"/>
      <c r="I29" s="3"/>
      <c r="J29" s="3"/>
    </row>
    <row r="31" spans="1:10" ht="34" customHeight="1">
      <c r="A31" s="7" t="s">
        <v>40</v>
      </c>
      <c r="B31" s="7"/>
      <c r="C31" s="7"/>
      <c r="D31" s="7"/>
      <c r="E31" s="7"/>
      <c r="F31" s="7"/>
      <c r="G31" s="7"/>
      <c r="H31" s="7"/>
      <c r="I31" s="7"/>
      <c r="J31" s="7"/>
    </row>
    <row r="32" spans="1:10" ht="20" customHeight="1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20" customHeight="1">
      <c r="A33" s="7"/>
      <c r="B33" s="7"/>
      <c r="C33" s="7"/>
      <c r="D33" s="7"/>
      <c r="E33" s="7"/>
      <c r="F33" s="7"/>
      <c r="G33" s="7"/>
      <c r="H33" s="7"/>
      <c r="I33" s="7"/>
      <c r="J33" s="7"/>
    </row>
  </sheetData>
  <mergeCells count="15">
    <mergeCell ref="A1:J1"/>
    <mergeCell ref="A2:J2"/>
    <mergeCell ref="A4:J4"/>
    <mergeCell ref="B6:J6"/>
    <mergeCell ref="B7:J7"/>
    <mergeCell ref="B8:J8"/>
    <mergeCell ref="B9:J9"/>
    <mergeCell ref="B10:J10"/>
    <mergeCell ref="A12:J12"/>
    <mergeCell ref="A22:J22"/>
    <mergeCell ref="B24:J24"/>
    <mergeCell ref="B25:J25"/>
    <mergeCell ref="B26:J26"/>
    <mergeCell ref="A29:J29"/>
    <mergeCell ref="A31:J33"/>
  </mergeCells>
  <pageMargins left="0.35" right="0.35" top="0.55" bottom="0.55" header="0.3" footer="0.3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5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6.7109375" customWidth="1"/>
    <col min="2" max="3" width="15.7109375" customWidth="1"/>
    <col min="4" max="4" width="18.7109375" customWidth="1"/>
    <col min="5" max="5" width="38.7109375" customWidth="1"/>
    <col min="6" max="6" width="22.7109375" customWidth="1"/>
    <col min="7" max="10" width="18.7109375" customWidth="1"/>
  </cols>
  <sheetData>
    <row r="1" spans="1:10" ht="34" customHeight="1">
      <c r="A1" s="1" t="s">
        <v>41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42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43</v>
      </c>
      <c r="B5" s="6" t="s">
        <v>44</v>
      </c>
      <c r="C5" s="6" t="s">
        <v>45</v>
      </c>
      <c r="D5" s="6" t="s">
        <v>46</v>
      </c>
      <c r="E5" s="6" t="s">
        <v>47</v>
      </c>
      <c r="F5" s="6" t="s">
        <v>48</v>
      </c>
    </row>
    <row r="6" spans="1:10" ht="20" customHeight="1">
      <c r="A6" s="8" t="s">
        <v>49</v>
      </c>
      <c r="B6" s="9">
        <v>0.1</v>
      </c>
      <c r="C6" s="10">
        <v>3</v>
      </c>
      <c r="D6" s="11">
        <f>B6*C6</f>
        <v>0</v>
      </c>
      <c r="E6" s="8" t="s">
        <v>50</v>
      </c>
      <c r="F6" s="8" t="s">
        <v>51</v>
      </c>
    </row>
    <row r="7" spans="1:10" ht="20" customHeight="1">
      <c r="A7" s="8" t="s">
        <v>52</v>
      </c>
      <c r="B7" s="9">
        <v>0.14</v>
      </c>
      <c r="C7" s="10">
        <v>2</v>
      </c>
      <c r="D7" s="11">
        <f>B7*C7</f>
        <v>0</v>
      </c>
      <c r="E7" s="8" t="s">
        <v>50</v>
      </c>
      <c r="F7" s="8" t="s">
        <v>51</v>
      </c>
    </row>
    <row r="8" spans="1:10" ht="20" customHeight="1">
      <c r="A8" s="8" t="s">
        <v>53</v>
      </c>
      <c r="B8" s="9">
        <v>0.14</v>
      </c>
      <c r="C8" s="10">
        <v>2</v>
      </c>
      <c r="D8" s="11">
        <f>B8*C8</f>
        <v>0</v>
      </c>
      <c r="E8" s="8" t="s">
        <v>50</v>
      </c>
      <c r="F8" s="8" t="s">
        <v>51</v>
      </c>
    </row>
    <row r="9" spans="1:10" ht="20" customHeight="1">
      <c r="A9" s="8" t="s">
        <v>54</v>
      </c>
      <c r="B9" s="9">
        <v>0.1</v>
      </c>
      <c r="C9" s="10">
        <v>4</v>
      </c>
      <c r="D9" s="11">
        <f>B9*C9</f>
        <v>0</v>
      </c>
      <c r="E9" s="8" t="s">
        <v>50</v>
      </c>
      <c r="F9" s="8" t="s">
        <v>51</v>
      </c>
    </row>
    <row r="10" spans="1:10" ht="20" customHeight="1">
      <c r="A10" s="8" t="s">
        <v>55</v>
      </c>
      <c r="B10" s="9">
        <v>0.1</v>
      </c>
      <c r="C10" s="10">
        <v>3</v>
      </c>
      <c r="D10" s="11">
        <f>B10*C10</f>
        <v>0</v>
      </c>
      <c r="E10" s="8" t="s">
        <v>50</v>
      </c>
      <c r="F10" s="8" t="s">
        <v>51</v>
      </c>
    </row>
    <row r="11" spans="1:10" ht="20" customHeight="1">
      <c r="A11" s="8" t="s">
        <v>56</v>
      </c>
      <c r="B11" s="9">
        <v>0.1</v>
      </c>
      <c r="C11" s="10">
        <v>2</v>
      </c>
      <c r="D11" s="11">
        <f>B11*C11</f>
        <v>0</v>
      </c>
      <c r="E11" s="8" t="s">
        <v>50</v>
      </c>
      <c r="F11" s="8" t="s">
        <v>51</v>
      </c>
    </row>
    <row r="12" spans="1:10" ht="20" customHeight="1">
      <c r="A12" s="8" t="s">
        <v>57</v>
      </c>
      <c r="B12" s="9">
        <v>0.1</v>
      </c>
      <c r="C12" s="10">
        <v>4</v>
      </c>
      <c r="D12" s="11">
        <f>B12*C12</f>
        <v>0</v>
      </c>
      <c r="E12" s="8" t="s">
        <v>50</v>
      </c>
      <c r="F12" s="8" t="s">
        <v>51</v>
      </c>
    </row>
    <row r="13" spans="1:10" ht="20" customHeight="1">
      <c r="A13" s="8" t="s">
        <v>58</v>
      </c>
      <c r="B13" s="9">
        <v>0.08</v>
      </c>
      <c r="C13" s="10">
        <v>3</v>
      </c>
      <c r="D13" s="11">
        <f>B13*C13</f>
        <v>0</v>
      </c>
      <c r="E13" s="8" t="s">
        <v>50</v>
      </c>
      <c r="F13" s="8" t="s">
        <v>51</v>
      </c>
    </row>
    <row r="14" spans="1:10" ht="20" customHeight="1">
      <c r="A14" s="8" t="s">
        <v>59</v>
      </c>
      <c r="B14" s="9">
        <v>0.08</v>
      </c>
      <c r="C14" s="10">
        <v>3</v>
      </c>
      <c r="D14" s="11">
        <f>B14*C14</f>
        <v>0</v>
      </c>
      <c r="E14" s="8" t="s">
        <v>50</v>
      </c>
      <c r="F14" s="8" t="s">
        <v>51</v>
      </c>
    </row>
    <row r="15" spans="1:10" ht="20" customHeight="1">
      <c r="A15" s="8" t="s">
        <v>60</v>
      </c>
      <c r="B15" s="9">
        <v>0.06</v>
      </c>
      <c r="C15" s="10">
        <v>2</v>
      </c>
      <c r="D15" s="11">
        <f>B15*C15</f>
        <v>0</v>
      </c>
      <c r="E15" s="8" t="s">
        <v>50</v>
      </c>
      <c r="F15" s="8" t="s">
        <v>51</v>
      </c>
    </row>
  </sheetData>
  <sheetProtection sheet="1" objects="1" scenarios="1" sort="0" autoFilter="0"/>
  <mergeCells count="2">
    <mergeCell ref="A1:J1"/>
    <mergeCell ref="A2:J2"/>
  </mergeCells>
  <dataValidations count="1">
    <dataValidation type="whole" allowBlank="1" showInputMessage="1" showErrorMessage="1" sqref="C6:C26">
      <formula1>1</formula1>
      <formula2>5</formula2>
    </dataValidation>
  </dataValidations>
  <pageMargins left="0.35" right="0.35" top="0.55" bottom="0.55" header="0.3" footer="0.3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4.7109375" customWidth="1"/>
    <col min="2" max="4" width="16.7109375" customWidth="1"/>
    <col min="5" max="5" width="15.7109375" customWidth="1"/>
    <col min="6" max="7" width="18.7109375" customWidth="1"/>
    <col min="8" max="8" width="32.7109375" customWidth="1"/>
    <col min="9" max="10" width="18.7109375" customWidth="1"/>
  </cols>
  <sheetData>
    <row r="1" spans="1:10" ht="34" customHeight="1">
      <c r="A1" s="1" t="s">
        <v>61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62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63</v>
      </c>
      <c r="B5" s="6" t="s">
        <v>64</v>
      </c>
      <c r="C5" s="6" t="s">
        <v>65</v>
      </c>
      <c r="D5" s="6" t="s">
        <v>66</v>
      </c>
      <c r="E5" s="6" t="s">
        <v>67</v>
      </c>
      <c r="F5" s="6" t="s">
        <v>68</v>
      </c>
      <c r="G5" s="6" t="s">
        <v>48</v>
      </c>
      <c r="H5" s="6" t="s">
        <v>69</v>
      </c>
    </row>
    <row r="6" spans="1:10" ht="20" customHeight="1">
      <c r="A6" s="8" t="s">
        <v>70</v>
      </c>
      <c r="B6" s="12">
        <v>46112</v>
      </c>
      <c r="C6" s="12">
        <v>46119</v>
      </c>
      <c r="D6" s="13">
        <f>C6-B6</f>
        <v>0</v>
      </c>
      <c r="E6" s="8" t="s">
        <v>71</v>
      </c>
      <c r="F6" s="8" t="s">
        <v>72</v>
      </c>
      <c r="G6" s="8" t="s">
        <v>73</v>
      </c>
      <c r="H6" s="8" t="s">
        <v>74</v>
      </c>
    </row>
    <row r="7" spans="1:10" ht="20" customHeight="1">
      <c r="A7" s="8" t="s">
        <v>75</v>
      </c>
      <c r="B7" s="12">
        <v>46234</v>
      </c>
      <c r="C7" s="12">
        <v>46259</v>
      </c>
      <c r="D7" s="13">
        <f>C7-B7</f>
        <v>0</v>
      </c>
      <c r="E7" s="8" t="s">
        <v>71</v>
      </c>
      <c r="F7" s="8" t="s">
        <v>72</v>
      </c>
      <c r="G7" s="8" t="s">
        <v>73</v>
      </c>
      <c r="H7" s="8" t="s">
        <v>74</v>
      </c>
    </row>
    <row r="8" spans="1:10" ht="20" customHeight="1">
      <c r="A8" s="8" t="s">
        <v>76</v>
      </c>
      <c r="B8" s="12">
        <v>46280</v>
      </c>
      <c r="C8" s="12">
        <v>46305</v>
      </c>
      <c r="D8" s="13">
        <f>C8-B8</f>
        <v>0</v>
      </c>
      <c r="E8" s="8" t="s">
        <v>71</v>
      </c>
      <c r="F8" s="8" t="s">
        <v>77</v>
      </c>
      <c r="G8" s="8" t="s">
        <v>73</v>
      </c>
      <c r="H8" s="8" t="s">
        <v>74</v>
      </c>
    </row>
    <row r="9" spans="1:10" ht="20" customHeight="1">
      <c r="A9" s="8" t="s">
        <v>78</v>
      </c>
      <c r="B9" s="12">
        <v>46310</v>
      </c>
      <c r="C9" s="12">
        <v>46327</v>
      </c>
      <c r="D9" s="13">
        <f>C9-B9</f>
        <v>0</v>
      </c>
      <c r="E9" s="8" t="s">
        <v>79</v>
      </c>
      <c r="F9" s="8" t="s">
        <v>80</v>
      </c>
      <c r="G9" s="8" t="s">
        <v>73</v>
      </c>
      <c r="H9" s="8" t="s">
        <v>74</v>
      </c>
    </row>
    <row r="10" spans="1:10" ht="20" customHeight="1">
      <c r="A10" s="8" t="s">
        <v>81</v>
      </c>
      <c r="B10" s="12">
        <v>46327</v>
      </c>
      <c r="C10" s="12">
        <v>46346</v>
      </c>
      <c r="D10" s="13">
        <f>C10-B10</f>
        <v>0</v>
      </c>
      <c r="E10" s="8" t="s">
        <v>71</v>
      </c>
      <c r="F10" s="8" t="s">
        <v>80</v>
      </c>
      <c r="G10" s="8" t="s">
        <v>73</v>
      </c>
      <c r="H10" s="8" t="s">
        <v>74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9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3.7109375" customWidth="1"/>
    <col min="2" max="2" width="20.7109375" customWidth="1"/>
    <col min="3" max="3" width="40.7109375" customWidth="1"/>
    <col min="4" max="5" width="15.7109375" customWidth="1"/>
    <col min="6" max="6" width="16.7109375" customWidth="1"/>
    <col min="7" max="7" width="20.7109375" customWidth="1"/>
    <col min="8" max="8" width="16.7109375" customWidth="1"/>
    <col min="9" max="9" width="32.7109375" customWidth="1"/>
    <col min="10" max="10" width="18.7109375" customWidth="1"/>
  </cols>
  <sheetData>
    <row r="1" spans="1:10" ht="34" customHeight="1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83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84</v>
      </c>
      <c r="B5" s="6" t="s">
        <v>85</v>
      </c>
      <c r="C5" s="6" t="s">
        <v>86</v>
      </c>
      <c r="D5" s="6" t="s">
        <v>87</v>
      </c>
      <c r="E5" s="6" t="s">
        <v>88</v>
      </c>
      <c r="F5" s="6" t="s">
        <v>68</v>
      </c>
      <c r="G5" s="6" t="s">
        <v>48</v>
      </c>
      <c r="H5" s="6" t="s">
        <v>89</v>
      </c>
      <c r="I5" s="6" t="s">
        <v>90</v>
      </c>
    </row>
    <row r="6" spans="1:10" ht="20" customHeight="1">
      <c r="A6" s="8" t="s">
        <v>91</v>
      </c>
      <c r="B6" s="8" t="s">
        <v>52</v>
      </c>
      <c r="C6" s="8" t="s">
        <v>92</v>
      </c>
      <c r="D6" s="10">
        <v>5</v>
      </c>
      <c r="E6" s="10">
        <v>18</v>
      </c>
      <c r="F6" s="8" t="s">
        <v>93</v>
      </c>
      <c r="G6" s="8" t="s">
        <v>51</v>
      </c>
      <c r="H6" s="12">
        <v>46284</v>
      </c>
      <c r="I6" s="8" t="s">
        <v>94</v>
      </c>
    </row>
    <row r="7" spans="1:10" ht="20" customHeight="1">
      <c r="A7" s="8" t="s">
        <v>95</v>
      </c>
      <c r="B7" s="8" t="s">
        <v>96</v>
      </c>
      <c r="C7" s="8" t="s">
        <v>97</v>
      </c>
      <c r="D7" s="10">
        <v>4</v>
      </c>
      <c r="E7" s="10">
        <v>24</v>
      </c>
      <c r="F7" s="8" t="s">
        <v>98</v>
      </c>
      <c r="G7" s="8" t="s">
        <v>51</v>
      </c>
      <c r="H7" s="12">
        <v>46284</v>
      </c>
      <c r="I7" s="8" t="s">
        <v>94</v>
      </c>
    </row>
    <row r="8" spans="1:10" ht="20" customHeight="1">
      <c r="A8" s="8" t="s">
        <v>99</v>
      </c>
      <c r="B8" s="8" t="s">
        <v>53</v>
      </c>
      <c r="C8" s="8" t="s">
        <v>100</v>
      </c>
      <c r="D8" s="10">
        <v>4</v>
      </c>
      <c r="E8" s="10">
        <v>12</v>
      </c>
      <c r="F8" s="8" t="s">
        <v>93</v>
      </c>
      <c r="G8" s="8" t="s">
        <v>51</v>
      </c>
      <c r="H8" s="12">
        <v>46284</v>
      </c>
      <c r="I8" s="8" t="s">
        <v>94</v>
      </c>
    </row>
    <row r="9" spans="1:10" ht="20" customHeight="1">
      <c r="A9" s="8" t="s">
        <v>101</v>
      </c>
      <c r="B9" s="8" t="s">
        <v>54</v>
      </c>
      <c r="C9" s="8" t="s">
        <v>102</v>
      </c>
      <c r="D9" s="10">
        <v>3</v>
      </c>
      <c r="E9" s="10">
        <v>9</v>
      </c>
      <c r="F9" s="8" t="s">
        <v>77</v>
      </c>
      <c r="G9" s="8" t="s">
        <v>51</v>
      </c>
      <c r="H9" s="12">
        <v>46284</v>
      </c>
      <c r="I9" s="8" t="s">
        <v>94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2"/>
  <sheetViews>
    <sheetView showGridLines="0" workbookViewId="0"/>
  </sheetViews>
  <sheetFormatPr defaultRowHeight="20" customHeight="1"/>
  <cols>
    <col min="1" max="10" width="18.7109375" customWidth="1"/>
  </cols>
  <sheetData>
    <row r="1" spans="1:10" ht="34" customHeight="1">
      <c r="A1" s="1" t="s">
        <v>103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104</v>
      </c>
      <c r="B2" s="2"/>
      <c r="C2" s="2"/>
      <c r="D2" s="2"/>
      <c r="E2" s="2"/>
      <c r="F2" s="2"/>
      <c r="G2" s="2"/>
      <c r="H2" s="2"/>
      <c r="I2" s="2"/>
      <c r="J2" s="2"/>
    </row>
    <row r="5" spans="1:10" ht="20" customHeight="1">
      <c r="A5" s="14" t="s">
        <v>105</v>
      </c>
      <c r="B5" s="14"/>
      <c r="C5" s="14" t="s">
        <v>106</v>
      </c>
      <c r="D5" s="14"/>
      <c r="E5" s="14" t="s">
        <v>107</v>
      </c>
      <c r="F5" s="14"/>
      <c r="G5" s="14" t="s">
        <v>108</v>
      </c>
      <c r="H5" s="14"/>
      <c r="I5" s="14" t="s">
        <v>109</v>
      </c>
      <c r="J5" s="14"/>
    </row>
    <row r="6" spans="1:10" ht="20" customHeight="1">
      <c r="A6" s="15">
        <f>SUM(Assessment!D6:D15)/5</f>
        <v>0</v>
      </c>
      <c r="B6" s="15"/>
      <c r="C6" s="16">
        <f>IF(B6&lt;0.5,"Critical",IF(B6&lt;0.7,"Attention","On Track"))</f>
        <v>0</v>
      </c>
      <c r="D6" s="16"/>
      <c r="E6" s="17">
        <f>COUNTIF(Milestones!D6:D20,"&gt;0")</f>
        <v>0</v>
      </c>
      <c r="F6" s="17"/>
      <c r="G6" s="17">
        <f>COUNTIFS(Issues!D6:D30,"&gt;=4",Issues!F6:F30,"&lt;&gt;Done")</f>
        <v>0</v>
      </c>
      <c r="H6" s="17"/>
      <c r="I6" s="17">
        <f>MAX(Milestones!D6:D20)</f>
        <v>0</v>
      </c>
      <c r="J6" s="17"/>
    </row>
    <row r="7" spans="1:10" ht="20" customHeight="1">
      <c r="A7" s="15"/>
      <c r="B7" s="15"/>
      <c r="C7" s="16"/>
      <c r="D7" s="16"/>
      <c r="E7" s="17"/>
      <c r="F7" s="17"/>
      <c r="G7" s="17"/>
      <c r="H7" s="17"/>
      <c r="I7" s="17"/>
      <c r="J7" s="17"/>
    </row>
    <row r="9" spans="1:10" ht="25" customHeight="1">
      <c r="A9" s="3" t="s">
        <v>110</v>
      </c>
      <c r="B9" s="3"/>
      <c r="C9" s="3"/>
      <c r="D9" s="3"/>
      <c r="E9" s="3"/>
      <c r="F9" s="3"/>
      <c r="G9" s="3"/>
      <c r="H9" s="3"/>
      <c r="I9" s="3"/>
      <c r="J9" s="3"/>
    </row>
    <row r="10" spans="1:10" ht="20" customHeight="1">
      <c r="A10" s="18">
        <f>IF(B6&lt;0.5,"Critical: ตั้ง Recovery Governance และตัดสินใจ Scope/Time/Cost trade-off ทันที",IF(B6&lt;0.7,"Attention: โฟกัส 3 มิติที่คะแนนต่ำสุดและปิด Decision ที่ค้าง","On Track: รักษาวินัยรายงานแนวโน้มและ Benefits"))</f>
        <v>0</v>
      </c>
      <c r="B10" s="18"/>
      <c r="C10" s="18"/>
      <c r="D10" s="18"/>
      <c r="E10" s="18"/>
      <c r="F10" s="18"/>
      <c r="G10" s="18"/>
      <c r="H10" s="18"/>
      <c r="I10" s="18"/>
      <c r="J10" s="18"/>
    </row>
    <row r="11" spans="1:10" ht="20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</row>
    <row r="12" spans="1:10" ht="20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</row>
  </sheetData>
  <mergeCells count="14">
    <mergeCell ref="A1:J1"/>
    <mergeCell ref="A2:J2"/>
    <mergeCell ref="A5:B5"/>
    <mergeCell ref="A6:B7"/>
    <mergeCell ref="C5:D5"/>
    <mergeCell ref="C6:D7"/>
    <mergeCell ref="E5:F5"/>
    <mergeCell ref="E6:F7"/>
    <mergeCell ref="G5:H5"/>
    <mergeCell ref="G6:H7"/>
    <mergeCell ref="I5:J5"/>
    <mergeCell ref="I6:J7"/>
    <mergeCell ref="A9:J9"/>
    <mergeCell ref="A10:J12"/>
  </mergeCells>
  <conditionalFormatting sqref="C6:D7">
    <cfRule type="containsText" dxfId="0" priority="1" operator="containsText" text="On Track">
      <formula>NOT(ISERROR(SEARCH("On Track",C6)))</formula>
    </cfRule>
    <cfRule type="containsText" dxfId="1" priority="2" operator="containsText" text="Attention">
      <formula>NOT(ISERROR(SEARCH("Attention",C6)))</formula>
    </cfRule>
    <cfRule type="containsText" dxfId="2" priority="3" operator="containsText" text="Critical">
      <formula>NOT(ISERROR(SEARCH("Critical",C6)))</formula>
    </cfRule>
  </conditionalFormatting>
  <pageMargins left="0.35" right="0.35" top="0.55" bottom="0.55" header="0.3" footer="0.3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8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25.7109375" customWidth="1"/>
    <col min="2" max="3" width="18.7109375" customWidth="1"/>
    <col min="4" max="6" width="22.7109375" customWidth="1"/>
    <col min="7" max="7" width="32.7109375" customWidth="1"/>
    <col min="8" max="10" width="18.7109375" customWidth="1"/>
  </cols>
  <sheetData>
    <row r="1" spans="1:10" ht="34" customHeight="1">
      <c r="A1" s="1" t="s">
        <v>111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112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28</v>
      </c>
      <c r="B5" s="6" t="s">
        <v>113</v>
      </c>
      <c r="C5" s="6" t="s">
        <v>114</v>
      </c>
      <c r="D5" s="6" t="s">
        <v>115</v>
      </c>
      <c r="E5" s="6" t="s">
        <v>116</v>
      </c>
      <c r="F5" s="6" t="s">
        <v>117</v>
      </c>
      <c r="G5" s="6" t="s">
        <v>118</v>
      </c>
    </row>
    <row r="6" spans="1:10" ht="20" customHeight="1">
      <c r="A6" s="8" t="s">
        <v>119</v>
      </c>
      <c r="B6" s="10">
        <v>2</v>
      </c>
      <c r="C6" s="10">
        <v>2</v>
      </c>
      <c r="D6" s="10">
        <v>2</v>
      </c>
      <c r="E6" s="10">
        <v>2</v>
      </c>
      <c r="F6" s="19">
        <f>(Assessment!D6+Assessment!D9+Assessment!D10+Assessment!D12+Assessment!D13+Assessment!D14+B6*Assessment!B7+C6*Assessment!B8+D6*Assessment!B11+E6*Assessment!B15)/5</f>
        <v>0</v>
      </c>
      <c r="G6" s="5" t="s">
        <v>120</v>
      </c>
    </row>
    <row r="7" spans="1:10" ht="20" customHeight="1">
      <c r="A7" s="8" t="s">
        <v>121</v>
      </c>
      <c r="B7" s="10">
        <v>3</v>
      </c>
      <c r="C7" s="10">
        <v>3</v>
      </c>
      <c r="D7" s="10">
        <v>3</v>
      </c>
      <c r="E7" s="10">
        <v>3</v>
      </c>
      <c r="F7" s="19">
        <f>(Assessment!D6+Assessment!D9+Assessment!D10+Assessment!D12+Assessment!D13+Assessment!D14+B7*Assessment!B7+C7*Assessment!B8+D7*Assessment!B11+E7*Assessment!B15)/5</f>
        <v>0</v>
      </c>
      <c r="G7" s="5" t="s">
        <v>120</v>
      </c>
    </row>
    <row r="8" spans="1:10" ht="20" customHeight="1">
      <c r="A8" s="8" t="s">
        <v>122</v>
      </c>
      <c r="B8" s="10">
        <v>4</v>
      </c>
      <c r="C8" s="10">
        <v>3</v>
      </c>
      <c r="D8" s="10">
        <v>4</v>
      </c>
      <c r="E8" s="10">
        <v>4</v>
      </c>
      <c r="F8" s="19">
        <f>(Assessment!D6+Assessment!D9+Assessment!D10+Assessment!D12+Assessment!D13+Assessment!D14+B8*Assessment!B7+C8*Assessment!B8+D8*Assessment!B11+E8*Assessment!B15)/5</f>
        <v>0</v>
      </c>
      <c r="G8" s="5" t="s">
        <v>120</v>
      </c>
    </row>
  </sheetData>
  <sheetProtection sheet="1" objects="1" scenarios="1" sort="0" autoFilter="0"/>
  <mergeCells count="2">
    <mergeCell ref="A1:J1"/>
    <mergeCell ref="A2:J2"/>
  </mergeCells>
  <pageMargins left="0.35" right="0.35" top="0.55" bottom="0.55" header="0.3" footer="0.3"/>
  <pageSetup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6EE7FF"/>
    <pageSetUpPr fitToPage="1"/>
  </sheetPr>
  <dimension ref="A1:J10"/>
  <sheetViews>
    <sheetView showGridLines="0" workbookViewId="0">
      <pane ySplit="3" topLeftCell="A4" activePane="bottomLeft" state="frozen"/>
      <selection pane="bottomLeft"/>
    </sheetView>
  </sheetViews>
  <sheetFormatPr defaultRowHeight="20" customHeight="1"/>
  <cols>
    <col min="1" max="1" width="12.7109375" customWidth="1"/>
    <col min="2" max="2" width="27.7109375" customWidth="1"/>
    <col min="3" max="3" width="52.7109375" customWidth="1"/>
    <col min="4" max="4" width="21.7109375" customWidth="1"/>
    <col min="5" max="5" width="16.7109375" customWidth="1"/>
    <col min="6" max="6" width="17.7109375" customWidth="1"/>
    <col min="7" max="7" width="30.7109375" customWidth="1"/>
    <col min="8" max="10" width="18.7109375" customWidth="1"/>
  </cols>
  <sheetData>
    <row r="1" spans="1:10" ht="34" customHeight="1">
      <c r="A1" s="1" t="s">
        <v>123</v>
      </c>
      <c r="B1" s="1"/>
      <c r="C1" s="1"/>
      <c r="D1" s="1"/>
      <c r="E1" s="1"/>
      <c r="F1" s="1"/>
      <c r="G1" s="1"/>
      <c r="H1" s="1"/>
      <c r="I1" s="1"/>
      <c r="J1" s="1"/>
    </row>
    <row r="2" spans="1:10" ht="25" customHeight="1">
      <c r="A2" s="2" t="s">
        <v>124</v>
      </c>
      <c r="B2" s="2"/>
      <c r="C2" s="2"/>
      <c r="D2" s="2"/>
      <c r="E2" s="2"/>
      <c r="F2" s="2"/>
      <c r="G2" s="2"/>
      <c r="H2" s="2"/>
      <c r="I2" s="2"/>
      <c r="J2" s="2"/>
    </row>
    <row r="5" spans="1:10" ht="30" customHeight="1">
      <c r="A5" s="6" t="s">
        <v>125</v>
      </c>
      <c r="B5" s="6" t="s">
        <v>126</v>
      </c>
      <c r="C5" s="6" t="s">
        <v>127</v>
      </c>
      <c r="D5" s="6" t="s">
        <v>48</v>
      </c>
      <c r="E5" s="6" t="s">
        <v>89</v>
      </c>
      <c r="F5" s="6" t="s">
        <v>68</v>
      </c>
      <c r="G5" s="6" t="s">
        <v>128</v>
      </c>
    </row>
    <row r="6" spans="1:10" ht="40" customHeight="1">
      <c r="A6" s="5" t="s">
        <v>129</v>
      </c>
      <c r="B6" s="5" t="s">
        <v>130</v>
      </c>
      <c r="C6" s="5" t="s">
        <v>131</v>
      </c>
      <c r="D6" s="8" t="s">
        <v>132</v>
      </c>
      <c r="E6" s="12">
        <v>46284</v>
      </c>
      <c r="F6" s="8" t="s">
        <v>80</v>
      </c>
      <c r="G6" s="8"/>
    </row>
    <row r="7" spans="1:10" ht="40" customHeight="1">
      <c r="A7" s="5" t="s">
        <v>129</v>
      </c>
      <c r="B7" s="5" t="s">
        <v>133</v>
      </c>
      <c r="C7" s="5" t="s">
        <v>134</v>
      </c>
      <c r="D7" s="8" t="s">
        <v>132</v>
      </c>
      <c r="E7" s="12">
        <v>46291</v>
      </c>
      <c r="F7" s="8" t="s">
        <v>80</v>
      </c>
      <c r="G7" s="8"/>
    </row>
    <row r="8" spans="1:10" ht="40" customHeight="1">
      <c r="A8" s="5" t="s">
        <v>129</v>
      </c>
      <c r="B8" s="5" t="s">
        <v>135</v>
      </c>
      <c r="C8" s="5" t="s">
        <v>136</v>
      </c>
      <c r="D8" s="8" t="s">
        <v>132</v>
      </c>
      <c r="E8" s="12">
        <v>46298</v>
      </c>
      <c r="F8" s="8" t="s">
        <v>80</v>
      </c>
      <c r="G8" s="8"/>
    </row>
    <row r="9" spans="1:10" ht="40" customHeight="1">
      <c r="A9" s="5" t="s">
        <v>137</v>
      </c>
      <c r="B9" s="5" t="s">
        <v>138</v>
      </c>
      <c r="C9" s="5" t="s">
        <v>139</v>
      </c>
      <c r="D9" s="8" t="s">
        <v>132</v>
      </c>
      <c r="E9" s="12">
        <v>46305</v>
      </c>
      <c r="F9" s="8" t="s">
        <v>80</v>
      </c>
      <c r="G9" s="8"/>
    </row>
    <row r="10" spans="1:10" ht="40" customHeight="1">
      <c r="A10" s="5" t="s">
        <v>140</v>
      </c>
      <c r="B10" s="5" t="s">
        <v>141</v>
      </c>
      <c r="C10" s="5" t="s">
        <v>142</v>
      </c>
      <c r="D10" s="8" t="s">
        <v>132</v>
      </c>
      <c r="E10" s="12">
        <v>46312</v>
      </c>
      <c r="F10" s="8" t="s">
        <v>80</v>
      </c>
      <c r="G10" s="8"/>
    </row>
  </sheetData>
  <sheetProtection sheet="1" objects="1" scenarios="1" sort="0" autoFilter="0"/>
  <autoFilter ref="A5:G10"/>
  <mergeCells count="2">
    <mergeCell ref="A1:J1"/>
    <mergeCell ref="A2:J2"/>
  </mergeCells>
  <dataValidations count="1">
    <dataValidation type="list" allowBlank="1" showInputMessage="1" showErrorMessage="1" sqref="F6:F41">
      <formula1>"Not Started,In Progress,Blocked,Done"</formula1>
    </dataValidation>
  </dataValidations>
  <pageMargins left="0.35" right="0.35" top="0.55" bottom="0.55" header="0.3" footer="0.3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Start Here</vt:lpstr>
      <vt:lpstr>Assessment</vt:lpstr>
      <vt:lpstr>Milestones</vt:lpstr>
      <vt:lpstr>Issues</vt:lpstr>
      <vt:lpstr>Dashboard</vt:lpstr>
      <vt:lpstr>Scenario</vt:lpstr>
      <vt:lpstr>Action Plan</vt:lpstr>
    </vt:vector>
  </TitlesOfParts>
  <Company>ThinkToFinish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ThinkToFinish PROJECT HEALTH CHECK</dc:title>
  <dc:subject>PROJECT HEALTH CHECK</dc:subject>
  <dc:creator>ThinkToFinish</dc:creator>
  <dc:description>Free professional management toolkit. Sample data included.</dc:description>
  <cp:lastModifiedBy>ThinkToFinish</cp:lastModifiedBy>
  <dcterms:created xsi:type="dcterms:W3CDTF">2026-09-12T04:32:35Z</dcterms:created>
  <dcterms:modified xsi:type="dcterms:W3CDTF">2026-09-12T04:32:35Z</dcterms:modified>
</cp:coreProperties>
</file>